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HOOL\kultura\ЗАРАБОТНАЯ ПЛАТА\Информация по Пост 235 от 20.02.2026 ср.мес.ЗП рук и зам\"/>
    </mc:Choice>
  </mc:AlternateContent>
  <bookViews>
    <workbookView xWindow="0" yWindow="0" windowWidth="11964" windowHeight="922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<sst xmlns="http://schemas.openxmlformats.org/spreadsheetml/2006/main" count="64" uniqueCount="59">
  <si>
    <t>№ п/п</t>
  </si>
  <si>
    <t>Наименование муниципальной организации</t>
  </si>
  <si>
    <t>Наименование должности (в соответствии с действующим штатным расписанием)</t>
  </si>
  <si>
    <t>Фамилия, имя, отчество</t>
  </si>
  <si>
    <t>Размер среднемесячной заработной платы, руб.</t>
  </si>
  <si>
    <t>ИНФОРМАЦИЯ</t>
  </si>
  <si>
    <t>о среднемесячной заработной плате</t>
  </si>
  <si>
    <t>руководителя, его заместителей и главного бухгалтера муниципальных</t>
  </si>
  <si>
    <t>учреждений, муниципальных унитарных предприятий муниципального</t>
  </si>
  <si>
    <t>округа город Чкаловск Нижегородской области в информационно-</t>
  </si>
  <si>
    <t>телекоммуникационной сети "Интернет" за 2025 год</t>
  </si>
  <si>
    <t>МБУ ДО ДШИ</t>
  </si>
  <si>
    <t>И.о.директора</t>
  </si>
  <si>
    <t>Заболонкова Жанна Юрьевна</t>
  </si>
  <si>
    <t>Прозорова Наталья Викторовна</t>
  </si>
  <si>
    <t>МБУК "Мемориальный музей В.П.Чкалова"</t>
  </si>
  <si>
    <t>Директор</t>
  </si>
  <si>
    <t>Захарова Ирина Александровна</t>
  </si>
  <si>
    <t>Солнцева Светлана Владимировна</t>
  </si>
  <si>
    <t>Крючкова Юлия Рудольфовна</t>
  </si>
  <si>
    <t>Зам.директора по учебной части</t>
  </si>
  <si>
    <t>Зам.директора по научной работе</t>
  </si>
  <si>
    <t>Зам.директора по административной и хозяйственной работе</t>
  </si>
  <si>
    <t>МБУК ЦТ "Русские крылья"</t>
  </si>
  <si>
    <t>Генеральный директор</t>
  </si>
  <si>
    <t>Лукина Лидия Викторовна</t>
  </si>
  <si>
    <t>Заместитель генерального директора по основной деятельности</t>
  </si>
  <si>
    <t>Заместитель генерального директора по туризму и связям с общественностью</t>
  </si>
  <si>
    <t>Заместитель генерального директора по административно-хозяйственной части</t>
  </si>
  <si>
    <t>Заместитель генарального директора по общим вопросам</t>
  </si>
  <si>
    <t>Абрамов Александр Сергеевич</t>
  </si>
  <si>
    <t>Федосеев Михаил Валерьевич</t>
  </si>
  <si>
    <t>МБУК ЦКС</t>
  </si>
  <si>
    <t>Хохлова Наталья Геннадьевна</t>
  </si>
  <si>
    <t>Зам.директора</t>
  </si>
  <si>
    <t>Художественный руководитель</t>
  </si>
  <si>
    <t>Ондрина Ирина Алексеевна</t>
  </si>
  <si>
    <t>Романычев Игорь Викторович</t>
  </si>
  <si>
    <t>Брик Альберт Валентинович</t>
  </si>
  <si>
    <t>МБУК ЦБС</t>
  </si>
  <si>
    <t>Зам.директора по информатизации</t>
  </si>
  <si>
    <t>Заместитель дтректора по работе с детьми</t>
  </si>
  <si>
    <t>Буданина Татьяна Николаевна</t>
  </si>
  <si>
    <t>Делягина Марина Владимировна</t>
  </si>
  <si>
    <t>Василевская Ирина Альбертовна</t>
  </si>
  <si>
    <t>МБУК Центр ремесел</t>
  </si>
  <si>
    <t>Калякина Анна Александровна</t>
  </si>
  <si>
    <t>Костылева Светлана Геннадьевна</t>
  </si>
  <si>
    <t>Коряжкина Анна Александровна</t>
  </si>
  <si>
    <t>Ланцов Дмитрий Леонидович</t>
  </si>
  <si>
    <t>Константинов Евгений Вячеславович</t>
  </si>
  <si>
    <t>Хлынов Андрей Павлович</t>
  </si>
  <si>
    <t>Зам.директора (период работы 01.01.2025 - 14.04.2025)</t>
  </si>
  <si>
    <t>Зам.директора (период работы 05.05.2025 - 08.08.2025)</t>
  </si>
  <si>
    <t>Зам.директора (период работы 15.10.2025 - 31.12.2025)</t>
  </si>
  <si>
    <t>МБУ ФСК "Спартак"</t>
  </si>
  <si>
    <t>Заместитель директора по основной деятельности (период работы 01.10.2025 - 31.12.2025)</t>
  </si>
  <si>
    <t>Огонькова Алиса Игоревна</t>
  </si>
  <si>
    <t>Ращупкин Сергей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</si>
</sst>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124"/>
  <sheetViews>
    <sheetView tabSelected="1" zoomScale="80" zoomScaleNormal="80" workbookViewId="0">
      <selection activeCell="N25" sqref="N25"/>
    </sheetView>
  </sheetViews>
  <sheetFormatPr defaultRowHeight="13.8" x14ac:dyDescent="0.3"/>
  <cols>
    <col min="1" max="1" width="3.44140625" style="3" customWidth="1"/>
    <col min="2" max="2" width="5.5546875" style="3" customWidth="1"/>
    <col min="3" max="3" width="21.5546875" style="3" customWidth="1"/>
    <col min="4" max="4" width="44.5546875" style="3" customWidth="1"/>
    <col min="5" max="5" width="34.88671875" style="3" customWidth="1"/>
    <col min="6" max="6" width="16.6640625" style="3" customWidth="1"/>
    <col min="7" max="16384" width="8.88671875" style="3"/>
  </cols>
  <sheetData>
    <row r="4" spans="2:6" x14ac:dyDescent="0.3">
      <c r="B4" s="7" t="s">
        <v>5</v>
      </c>
      <c r="C4" s="7"/>
      <c r="D4" s="7"/>
      <c r="E4" s="7"/>
      <c r="F4" s="7"/>
    </row>
    <row r="5" spans="2:6" x14ac:dyDescent="0.3">
      <c r="B5" s="7" t="s">
        <v>6</v>
      </c>
      <c r="C5" s="7"/>
      <c r="D5" s="7"/>
      <c r="E5" s="7"/>
      <c r="F5" s="7"/>
    </row>
    <row r="6" spans="2:6" x14ac:dyDescent="0.3">
      <c r="B6" s="7" t="s">
        <v>7</v>
      </c>
      <c r="C6" s="7"/>
      <c r="D6" s="7"/>
      <c r="E6" s="7"/>
      <c r="F6" s="7"/>
    </row>
    <row r="7" spans="2:6" x14ac:dyDescent="0.3">
      <c r="B7" s="7" t="s">
        <v>8</v>
      </c>
      <c r="C7" s="7"/>
      <c r="D7" s="7"/>
      <c r="E7" s="7"/>
      <c r="F7" s="7"/>
    </row>
    <row r="8" spans="2:6" x14ac:dyDescent="0.3">
      <c r="B8" s="7" t="s">
        <v>9</v>
      </c>
      <c r="C8" s="7"/>
      <c r="D8" s="7"/>
      <c r="E8" s="7"/>
      <c r="F8" s="7"/>
    </row>
    <row r="9" spans="2:6" x14ac:dyDescent="0.3">
      <c r="B9" s="7" t="s">
        <v>10</v>
      </c>
      <c r="C9" s="7"/>
      <c r="D9" s="7"/>
      <c r="E9" s="7"/>
      <c r="F9" s="7"/>
    </row>
    <row r="11" spans="2:6" s="1" customFormat="1" ht="63.6" customHeight="1" x14ac:dyDescent="0.3"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2:6" s="5" customFormat="1" ht="27.6" x14ac:dyDescent="0.3">
      <c r="B12" s="8">
        <v>1</v>
      </c>
      <c r="C12" s="8" t="s">
        <v>11</v>
      </c>
      <c r="D12" s="4" t="s">
        <v>12</v>
      </c>
      <c r="E12" s="4" t="s">
        <v>13</v>
      </c>
      <c r="F12" s="6">
        <f>1492705.58/12</f>
        <v>124392.13166666667</v>
      </c>
    </row>
    <row r="13" spans="2:6" s="5" customFormat="1" ht="27.6" x14ac:dyDescent="0.3">
      <c r="B13" s="10"/>
      <c r="C13" s="10"/>
      <c r="D13" s="4" t="s">
        <v>20</v>
      </c>
      <c r="E13" s="4" t="s">
        <v>14</v>
      </c>
      <c r="F13" s="6">
        <f>1141078.21/12</f>
        <v>95089.85083333333</v>
      </c>
    </row>
    <row r="14" spans="2:6" s="5" customFormat="1" ht="31.2" customHeight="1" x14ac:dyDescent="0.3">
      <c r="B14" s="8">
        <v>2</v>
      </c>
      <c r="C14" s="8" t="s">
        <v>15</v>
      </c>
      <c r="D14" s="4" t="s">
        <v>16</v>
      </c>
      <c r="E14" s="4" t="s">
        <v>17</v>
      </c>
      <c r="F14" s="6">
        <f>1804675.91/12</f>
        <v>150389.65916666665</v>
      </c>
    </row>
    <row r="15" spans="2:6" s="5" customFormat="1" ht="41.4" x14ac:dyDescent="0.3">
      <c r="B15" s="9"/>
      <c r="C15" s="9"/>
      <c r="D15" s="4" t="s">
        <v>22</v>
      </c>
      <c r="E15" s="4" t="s">
        <v>18</v>
      </c>
      <c r="F15" s="6">
        <f>1109021.63/12</f>
        <v>92418.469166666662</v>
      </c>
    </row>
    <row r="16" spans="2:6" s="5" customFormat="1" ht="27.6" x14ac:dyDescent="0.3">
      <c r="B16" s="10"/>
      <c r="C16" s="10"/>
      <c r="D16" s="4" t="s">
        <v>21</v>
      </c>
      <c r="E16" s="4" t="s">
        <v>19</v>
      </c>
      <c r="F16" s="6">
        <f>1336375.1/12</f>
        <v>111364.59166666667</v>
      </c>
    </row>
    <row r="17" spans="2:6" s="5" customFormat="1" ht="27.6" x14ac:dyDescent="0.3">
      <c r="B17" s="8">
        <v>3</v>
      </c>
      <c r="C17" s="8" t="s">
        <v>23</v>
      </c>
      <c r="D17" s="4" t="s">
        <v>24</v>
      </c>
      <c r="E17" s="4" t="s">
        <v>25</v>
      </c>
      <c r="F17" s="6">
        <f>1547644.71/12</f>
        <v>128970.3925</v>
      </c>
    </row>
    <row r="18" spans="2:6" s="5" customFormat="1" ht="41.4" x14ac:dyDescent="0.3">
      <c r="B18" s="9"/>
      <c r="C18" s="9"/>
      <c r="D18" s="4" t="s">
        <v>26</v>
      </c>
      <c r="E18" s="4" t="s">
        <v>57</v>
      </c>
      <c r="F18" s="6">
        <f>1055697.6/12</f>
        <v>87974.8</v>
      </c>
    </row>
    <row r="19" spans="2:6" s="5" customFormat="1" ht="41.4" x14ac:dyDescent="0.3">
      <c r="B19" s="9"/>
      <c r="C19" s="9"/>
      <c r="D19" s="4" t="s">
        <v>27</v>
      </c>
      <c r="E19" s="4" t="s">
        <v>30</v>
      </c>
      <c r="F19" s="6">
        <f>1213068.36/12</f>
        <v>101089.03000000001</v>
      </c>
    </row>
    <row r="20" spans="2:6" s="5" customFormat="1" ht="55.2" x14ac:dyDescent="0.3">
      <c r="B20" s="9"/>
      <c r="C20" s="9"/>
      <c r="D20" s="4" t="s">
        <v>28</v>
      </c>
      <c r="E20" s="4" t="s">
        <v>31</v>
      </c>
      <c r="F20" s="6">
        <f>1418511.53/12</f>
        <v>118209.29416666667</v>
      </c>
    </row>
    <row r="21" spans="2:6" s="5" customFormat="1" ht="41.4" x14ac:dyDescent="0.3">
      <c r="B21" s="10"/>
      <c r="C21" s="10"/>
      <c r="D21" s="4" t="s">
        <v>29</v>
      </c>
      <c r="E21" s="4" t="s">
        <v>58</v>
      </c>
      <c r="F21" s="6">
        <f>1272869.96/12</f>
        <v>106072.49666666666</v>
      </c>
    </row>
    <row r="22" spans="2:6" s="5" customFormat="1" ht="27.6" x14ac:dyDescent="0.3">
      <c r="B22" s="8">
        <v>4</v>
      </c>
      <c r="C22" s="8" t="s">
        <v>32</v>
      </c>
      <c r="D22" s="4" t="s">
        <v>16</v>
      </c>
      <c r="E22" s="4" t="s">
        <v>33</v>
      </c>
      <c r="F22" s="6">
        <f>(939656.23+144659.47)/12</f>
        <v>90359.641666666663</v>
      </c>
    </row>
    <row r="23" spans="2:6" s="5" customFormat="1" ht="27.6" x14ac:dyDescent="0.3">
      <c r="B23" s="9"/>
      <c r="C23" s="9"/>
      <c r="D23" s="4" t="s">
        <v>34</v>
      </c>
      <c r="E23" s="4" t="s">
        <v>37</v>
      </c>
      <c r="F23" s="6">
        <f>695512.95/12</f>
        <v>57959.412499999999</v>
      </c>
    </row>
    <row r="24" spans="2:6" s="5" customFormat="1" ht="27.6" x14ac:dyDescent="0.3">
      <c r="B24" s="9"/>
      <c r="C24" s="9"/>
      <c r="D24" s="4" t="s">
        <v>34</v>
      </c>
      <c r="E24" s="4" t="s">
        <v>38</v>
      </c>
      <c r="F24" s="6">
        <f>566548.18/12</f>
        <v>47212.348333333335</v>
      </c>
    </row>
    <row r="25" spans="2:6" s="5" customFormat="1" ht="27.6" x14ac:dyDescent="0.3">
      <c r="B25" s="10"/>
      <c r="C25" s="10"/>
      <c r="D25" s="4" t="s">
        <v>35</v>
      </c>
      <c r="E25" s="4" t="s">
        <v>36</v>
      </c>
      <c r="F25" s="6">
        <f>686249.4/12</f>
        <v>57187.450000000004</v>
      </c>
    </row>
    <row r="26" spans="2:6" s="5" customFormat="1" ht="41.4" x14ac:dyDescent="0.3">
      <c r="B26" s="8">
        <v>5</v>
      </c>
      <c r="C26" s="8" t="s">
        <v>39</v>
      </c>
      <c r="D26" s="4" t="s">
        <v>16</v>
      </c>
      <c r="E26" s="4" t="s">
        <v>44</v>
      </c>
      <c r="F26" s="6">
        <f>1315131.47/12</f>
        <v>109594.28916666667</v>
      </c>
    </row>
    <row r="27" spans="2:6" s="5" customFormat="1" ht="27.6" x14ac:dyDescent="0.3">
      <c r="B27" s="9"/>
      <c r="C27" s="9"/>
      <c r="D27" s="4" t="s">
        <v>40</v>
      </c>
      <c r="E27" s="4" t="s">
        <v>43</v>
      </c>
      <c r="F27" s="6">
        <f>1044823.1/12</f>
        <v>87068.59166666666</v>
      </c>
    </row>
    <row r="28" spans="2:6" s="5" customFormat="1" ht="27.6" x14ac:dyDescent="0.3">
      <c r="B28" s="10"/>
      <c r="C28" s="10"/>
      <c r="D28" s="4" t="s">
        <v>41</v>
      </c>
      <c r="E28" s="4" t="s">
        <v>42</v>
      </c>
      <c r="F28" s="6">
        <f>971315.8/12</f>
        <v>80942.983333333337</v>
      </c>
    </row>
    <row r="29" spans="2:6" s="5" customFormat="1" ht="27.6" x14ac:dyDescent="0.3">
      <c r="B29" s="8">
        <v>6</v>
      </c>
      <c r="C29" s="8" t="s">
        <v>45</v>
      </c>
      <c r="D29" s="4" t="s">
        <v>16</v>
      </c>
      <c r="E29" s="4" t="s">
        <v>46</v>
      </c>
      <c r="F29" s="6">
        <f>(934259.66+85327.09)/12</f>
        <v>84965.5625</v>
      </c>
    </row>
    <row r="30" spans="2:6" s="5" customFormat="1" ht="55.2" x14ac:dyDescent="0.3">
      <c r="B30" s="10"/>
      <c r="C30" s="10"/>
      <c r="D30" s="4" t="s">
        <v>56</v>
      </c>
      <c r="E30" s="4" t="s">
        <v>47</v>
      </c>
      <c r="F30" s="6">
        <f>188996.7/3</f>
        <v>62998.9</v>
      </c>
    </row>
    <row r="31" spans="2:6" s="5" customFormat="1" ht="27.6" x14ac:dyDescent="0.3">
      <c r="B31" s="8">
        <v>7</v>
      </c>
      <c r="C31" s="8" t="s">
        <v>55</v>
      </c>
      <c r="D31" s="4" t="s">
        <v>16</v>
      </c>
      <c r="E31" s="4" t="s">
        <v>48</v>
      </c>
      <c r="F31" s="6">
        <f>1158726.48/12</f>
        <v>96560.54</v>
      </c>
    </row>
    <row r="32" spans="2:6" s="5" customFormat="1" ht="41.4" x14ac:dyDescent="0.3">
      <c r="B32" s="9"/>
      <c r="C32" s="9"/>
      <c r="D32" s="4" t="s">
        <v>52</v>
      </c>
      <c r="E32" s="4" t="s">
        <v>50</v>
      </c>
      <c r="F32" s="6">
        <f>221766.15/4</f>
        <v>55441.537499999999</v>
      </c>
    </row>
    <row r="33" spans="2:6" s="5" customFormat="1" ht="41.4" x14ac:dyDescent="0.3">
      <c r="B33" s="9"/>
      <c r="C33" s="9"/>
      <c r="D33" s="4" t="s">
        <v>53</v>
      </c>
      <c r="E33" s="4" t="s">
        <v>49</v>
      </c>
      <c r="F33" s="6">
        <f>100850.65/3</f>
        <v>33616.883333333331</v>
      </c>
    </row>
    <row r="34" spans="2:6" s="5" customFormat="1" ht="41.4" x14ac:dyDescent="0.3">
      <c r="B34" s="10"/>
      <c r="C34" s="10"/>
      <c r="D34" s="4" t="s">
        <v>54</v>
      </c>
      <c r="E34" s="4" t="s">
        <v>51</v>
      </c>
      <c r="F34" s="6">
        <f>123747.83/3</f>
        <v>41249.276666666665</v>
      </c>
    </row>
    <row r="35" spans="2:6" s="5" customFormat="1" x14ac:dyDescent="0.3"/>
    <row r="36" spans="2:6" s="5" customFormat="1" x14ac:dyDescent="0.3"/>
    <row r="37" spans="2:6" s="5" customFormat="1" x14ac:dyDescent="0.3"/>
    <row r="38" spans="2:6" s="5" customFormat="1" x14ac:dyDescent="0.3"/>
    <row r="39" spans="2:6" s="5" customFormat="1" x14ac:dyDescent="0.3"/>
    <row r="40" spans="2:6" s="5" customFormat="1" x14ac:dyDescent="0.3"/>
    <row r="41" spans="2:6" s="5" customFormat="1" x14ac:dyDescent="0.3"/>
    <row r="42" spans="2:6" s="5" customFormat="1" x14ac:dyDescent="0.3"/>
    <row r="43" spans="2:6" s="5" customFormat="1" x14ac:dyDescent="0.3"/>
    <row r="44" spans="2:6" s="5" customFormat="1" x14ac:dyDescent="0.3"/>
    <row r="45" spans="2:6" s="5" customFormat="1" x14ac:dyDescent="0.3"/>
    <row r="46" spans="2:6" s="5" customFormat="1" x14ac:dyDescent="0.3"/>
    <row r="47" spans="2:6" s="5" customFormat="1" x14ac:dyDescent="0.3"/>
    <row r="48" spans="2:6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</sheetData>
  <mergeCells count="20">
    <mergeCell ref="B12:B13"/>
    <mergeCell ref="C12:C13"/>
    <mergeCell ref="B22:B25"/>
    <mergeCell ref="C22:C25"/>
    <mergeCell ref="B17:B21"/>
    <mergeCell ref="C17:C21"/>
    <mergeCell ref="B14:B16"/>
    <mergeCell ref="C14:C16"/>
    <mergeCell ref="C31:C34"/>
    <mergeCell ref="B31:B34"/>
    <mergeCell ref="B29:B30"/>
    <mergeCell ref="C29:C30"/>
    <mergeCell ref="B26:B28"/>
    <mergeCell ref="C26:C28"/>
    <mergeCell ref="B9:F9"/>
    <mergeCell ref="B4:F4"/>
    <mergeCell ref="B5:F5"/>
    <mergeCell ref="B6:F6"/>
    <mergeCell ref="B7:F7"/>
    <mergeCell ref="B8:F8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2026-03-05T13:51:41Z</cp:lastPrinted>
  <dcterms:created xsi:type="dcterms:W3CDTF">2026-02-26T10:59:58Z</dcterms:created>
  <dcterms:modified xsi:type="dcterms:W3CDTF">2026-03-05T13:51:50Z</dcterms:modified>
</cp:coreProperties>
</file>